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marto\Desktop\"/>
    </mc:Choice>
  </mc:AlternateContent>
  <xr:revisionPtr revIDLastSave="0" documentId="13_ncr:1_{9E29EE78-00C8-4CA3-8022-D7A2AFD57B72}" xr6:coauthVersionLast="38" xr6:coauthVersionMax="38" xr10:uidLastSave="{00000000-0000-0000-0000-000000000000}"/>
  <bookViews>
    <workbookView xWindow="0" yWindow="0" windowWidth="19200" windowHeight="6880" xr2:uid="{98F1C67F-0EF4-41AB-B41E-AB736A1331DB}"/>
  </bookViews>
  <sheets>
    <sheet name="Sheet1" sheetId="1" r:id="rId1"/>
    <sheet name="Sheet2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2" i="1" l="1"/>
  <c r="H12" i="1"/>
  <c r="I8" i="1"/>
  <c r="H8" i="1"/>
  <c r="P15" i="2"/>
  <c r="D4" i="1"/>
  <c r="D8" i="1" s="1"/>
  <c r="C4" i="1"/>
</calcChain>
</file>

<file path=xl/sharedStrings.xml><?xml version="1.0" encoding="utf-8"?>
<sst xmlns="http://schemas.openxmlformats.org/spreadsheetml/2006/main" count="59" uniqueCount="43">
  <si>
    <t>Row</t>
  </si>
  <si>
    <t>DATA_MONTHNAME</t>
  </si>
  <si>
    <t>MODEL_ORDER</t>
  </si>
  <si>
    <t>BASE_MODEL_NAME</t>
  </si>
  <si>
    <t>BASE_MODEL</t>
  </si>
  <si>
    <t>SUB_MODEL</t>
  </si>
  <si>
    <t>UNIT</t>
  </si>
  <si>
    <t>CB_UNIT</t>
  </si>
  <si>
    <t>DEALER_CLAIM_AMOUNT</t>
  </si>
  <si>
    <t>LEASING_AMOUNT</t>
  </si>
  <si>
    <t>INSURANCE_AMOUNT</t>
  </si>
  <si>
    <t>AFTER_SALES_AMOUNT</t>
  </si>
  <si>
    <t>AMOUNT</t>
  </si>
  <si>
    <t>PER_UNIT</t>
  </si>
  <si>
    <t>CHARGE_BACK</t>
  </si>
  <si>
    <t>NET</t>
  </si>
  <si>
    <t>From May-18 to May-18</t>
  </si>
  <si>
    <t>NAVARA</t>
  </si>
  <si>
    <t>D23</t>
  </si>
  <si>
    <t>SC</t>
  </si>
  <si>
    <t>KC</t>
  </si>
  <si>
    <t>DC</t>
  </si>
  <si>
    <t>MARCH</t>
  </si>
  <si>
    <t>K13</t>
  </si>
  <si>
    <t>ALMERA</t>
  </si>
  <si>
    <t>N17</t>
  </si>
  <si>
    <t>NOTE</t>
  </si>
  <si>
    <t>E12</t>
  </si>
  <si>
    <t>SYLPHY</t>
  </si>
  <si>
    <t>B17</t>
  </si>
  <si>
    <t>ALL NEW TEANA</t>
  </si>
  <si>
    <t>L33</t>
  </si>
  <si>
    <t>ALL NEW X-TRAIL</t>
  </si>
  <si>
    <t>T32</t>
  </si>
  <si>
    <t>ICE</t>
  </si>
  <si>
    <t>HEV</t>
  </si>
  <si>
    <t>URVAN</t>
  </si>
  <si>
    <t>E26</t>
  </si>
  <si>
    <t>DATA_MONTH</t>
  </si>
  <si>
    <t>(No column name)</t>
  </si>
  <si>
    <t>Overall</t>
  </si>
  <si>
    <t>RS</t>
  </si>
  <si>
    <t>[vw_INC_RS_Volume_ByOutlet]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</si>
</sst>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4" fontId="0" fillId="0" borderId="0" xfId="0" applyNumberFormat="1"/>
    <xf numFmtId="43" fontId="0" fillId="0" borderId="0" xfId="1" applyFo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6F9C9-B5AF-459E-8C7B-C38D69FA43B4}">
  <dimension ref="C2:I18"/>
  <sheetViews>
    <sheetView tabSelected="1" workbookViewId="0">
      <selection activeCell="J18" sqref="J18"/>
    </sheetView>
  </sheetViews>
  <sheetFormatPr defaultRowHeight="14" x14ac:dyDescent="0.3"/>
  <cols>
    <col min="3" max="3" width="16.4140625" customWidth="1"/>
    <col min="4" max="4" width="16.33203125" customWidth="1"/>
    <col min="7" max="7" width="10.9140625" customWidth="1"/>
    <col min="8" max="8" width="18.1640625" customWidth="1"/>
    <col min="9" max="9" width="17.6640625" customWidth="1"/>
  </cols>
  <sheetData>
    <row r="2" spans="3:9" x14ac:dyDescent="0.3">
      <c r="C2" s="2">
        <v>483906.13</v>
      </c>
      <c r="D2" s="2">
        <v>483906.13</v>
      </c>
      <c r="G2" t="s">
        <v>38</v>
      </c>
      <c r="H2" t="s">
        <v>39</v>
      </c>
    </row>
    <row r="3" spans="3:9" x14ac:dyDescent="0.3">
      <c r="C3" s="2">
        <v>41122194.969999999</v>
      </c>
      <c r="D3" s="2">
        <v>286676708.97000003</v>
      </c>
      <c r="G3">
        <v>201806</v>
      </c>
      <c r="H3" s="2">
        <v>880600</v>
      </c>
    </row>
    <row r="4" spans="3:9" x14ac:dyDescent="0.3">
      <c r="C4" s="2">
        <f>SUM(C2:C3)</f>
        <v>41606101.100000001</v>
      </c>
      <c r="D4" s="2">
        <f>D2+D3</f>
        <v>287160615.10000002</v>
      </c>
      <c r="G4">
        <v>201807</v>
      </c>
      <c r="H4" s="2">
        <v>541000</v>
      </c>
    </row>
    <row r="7" spans="3:9" x14ac:dyDescent="0.3">
      <c r="D7" s="1">
        <v>287644521.23000002</v>
      </c>
      <c r="F7">
        <v>201806</v>
      </c>
      <c r="G7" t="s">
        <v>40</v>
      </c>
      <c r="H7" s="1">
        <v>293424320.35000002</v>
      </c>
      <c r="I7" s="1">
        <v>64140700</v>
      </c>
    </row>
    <row r="8" spans="3:9" x14ac:dyDescent="0.3">
      <c r="D8" s="3">
        <f>D4-D7</f>
        <v>-483906.12999999523</v>
      </c>
      <c r="H8" s="3">
        <f>H7+H3</f>
        <v>294304920.35000002</v>
      </c>
      <c r="I8" s="3">
        <f>H3+I7</f>
        <v>65021300</v>
      </c>
    </row>
    <row r="9" spans="3:9" x14ac:dyDescent="0.3">
      <c r="H9" s="1">
        <v>294304920.35000002</v>
      </c>
      <c r="I9" s="1">
        <v>65021300</v>
      </c>
    </row>
    <row r="11" spans="3:9" x14ac:dyDescent="0.3">
      <c r="F11">
        <v>201807</v>
      </c>
      <c r="H11" s="2">
        <v>308989802.00999999</v>
      </c>
      <c r="I11" s="2">
        <v>87236801</v>
      </c>
    </row>
    <row r="12" spans="3:9" x14ac:dyDescent="0.3">
      <c r="H12" s="3">
        <f>H4+H11</f>
        <v>309530802.00999999</v>
      </c>
      <c r="I12" s="3">
        <f>H4+I11</f>
        <v>87777801</v>
      </c>
    </row>
    <row r="13" spans="3:9" x14ac:dyDescent="0.3">
      <c r="H13" s="1">
        <v>309530802.00999999</v>
      </c>
      <c r="I13" s="1">
        <v>87777801</v>
      </c>
    </row>
    <row r="16" spans="3:9" x14ac:dyDescent="0.3">
      <c r="F16">
        <v>201807</v>
      </c>
      <c r="G16">
        <v>9540807</v>
      </c>
      <c r="H16" t="s">
        <v>41</v>
      </c>
      <c r="I16">
        <v>20</v>
      </c>
    </row>
    <row r="18" spans="3:3" x14ac:dyDescent="0.3">
      <c r="C18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2CF1A-8F64-464D-833F-E673AC85CDD5}">
  <dimension ref="D3:S15"/>
  <sheetViews>
    <sheetView workbookViewId="0">
      <selection activeCell="P18" sqref="P18"/>
    </sheetView>
  </sheetViews>
  <sheetFormatPr defaultRowHeight="14" x14ac:dyDescent="0.3"/>
  <cols>
    <col min="16" max="16" width="11.75" bestFit="1" customWidth="1"/>
  </cols>
  <sheetData>
    <row r="3" spans="4:19" x14ac:dyDescent="0.3"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  <c r="Q3" t="s">
        <v>13</v>
      </c>
      <c r="R3" t="s">
        <v>14</v>
      </c>
      <c r="S3" t="s">
        <v>15</v>
      </c>
    </row>
    <row r="4" spans="4:19" x14ac:dyDescent="0.3">
      <c r="D4">
        <v>1</v>
      </c>
      <c r="E4" t="s">
        <v>16</v>
      </c>
      <c r="F4">
        <v>1</v>
      </c>
      <c r="G4" t="s">
        <v>17</v>
      </c>
      <c r="H4" t="s">
        <v>18</v>
      </c>
      <c r="I4" t="s">
        <v>19</v>
      </c>
      <c r="J4">
        <v>170</v>
      </c>
      <c r="K4">
        <v>0</v>
      </c>
      <c r="L4">
        <v>7399500</v>
      </c>
      <c r="M4">
        <v>3133502</v>
      </c>
      <c r="N4">
        <v>0</v>
      </c>
      <c r="O4">
        <v>0</v>
      </c>
      <c r="P4">
        <v>10533002</v>
      </c>
      <c r="Q4">
        <v>61958.84</v>
      </c>
      <c r="R4">
        <v>0</v>
      </c>
      <c r="S4">
        <v>10533002</v>
      </c>
    </row>
    <row r="5" spans="4:19" x14ac:dyDescent="0.3">
      <c r="D5">
        <v>2</v>
      </c>
      <c r="E5" t="s">
        <v>16</v>
      </c>
      <c r="F5">
        <v>2</v>
      </c>
      <c r="G5" t="s">
        <v>17</v>
      </c>
      <c r="H5" t="s">
        <v>18</v>
      </c>
      <c r="I5" t="s">
        <v>20</v>
      </c>
      <c r="J5">
        <v>740</v>
      </c>
      <c r="K5">
        <v>0</v>
      </c>
      <c r="L5">
        <v>41870000</v>
      </c>
      <c r="M5">
        <v>13301512</v>
      </c>
      <c r="N5">
        <v>9797476.1199999992</v>
      </c>
      <c r="O5">
        <v>0</v>
      </c>
      <c r="P5">
        <v>64968988.119999997</v>
      </c>
      <c r="Q5">
        <v>87795.93</v>
      </c>
      <c r="R5">
        <v>0</v>
      </c>
      <c r="S5">
        <v>64968988.119999997</v>
      </c>
    </row>
    <row r="6" spans="4:19" x14ac:dyDescent="0.3">
      <c r="D6">
        <v>3</v>
      </c>
      <c r="E6" t="s">
        <v>16</v>
      </c>
      <c r="F6">
        <v>3</v>
      </c>
      <c r="G6" t="s">
        <v>17</v>
      </c>
      <c r="H6" t="s">
        <v>18</v>
      </c>
      <c r="I6" t="s">
        <v>21</v>
      </c>
      <c r="J6">
        <v>323</v>
      </c>
      <c r="K6">
        <v>0</v>
      </c>
      <c r="L6">
        <v>16595000</v>
      </c>
      <c r="M6">
        <v>7723000</v>
      </c>
      <c r="N6">
        <v>4523250.18</v>
      </c>
      <c r="O6">
        <v>0</v>
      </c>
      <c r="P6">
        <v>28841250.18</v>
      </c>
      <c r="Q6">
        <v>89291.8</v>
      </c>
      <c r="R6">
        <v>0</v>
      </c>
      <c r="S6">
        <v>28841250.18</v>
      </c>
    </row>
    <row r="7" spans="4:19" x14ac:dyDescent="0.3">
      <c r="D7">
        <v>4</v>
      </c>
      <c r="E7" t="s">
        <v>16</v>
      </c>
      <c r="F7">
        <v>8</v>
      </c>
      <c r="G7" t="s">
        <v>22</v>
      </c>
      <c r="H7" t="s">
        <v>23</v>
      </c>
      <c r="J7">
        <v>844</v>
      </c>
      <c r="K7">
        <v>0</v>
      </c>
      <c r="L7">
        <v>32392000</v>
      </c>
      <c r="M7">
        <v>8581000</v>
      </c>
      <c r="N7">
        <v>9451183.4800000004</v>
      </c>
      <c r="O7">
        <v>0</v>
      </c>
      <c r="P7">
        <v>50424183.479999997</v>
      </c>
      <c r="Q7">
        <v>59744.29</v>
      </c>
      <c r="R7">
        <v>0</v>
      </c>
      <c r="S7">
        <v>50424183.479999997</v>
      </c>
    </row>
    <row r="8" spans="4:19" x14ac:dyDescent="0.3">
      <c r="D8">
        <v>5</v>
      </c>
      <c r="E8" t="s">
        <v>16</v>
      </c>
      <c r="F8">
        <v>9</v>
      </c>
      <c r="G8" t="s">
        <v>24</v>
      </c>
      <c r="H8" t="s">
        <v>25</v>
      </c>
      <c r="J8">
        <v>1380</v>
      </c>
      <c r="K8">
        <v>0</v>
      </c>
      <c r="L8">
        <v>44890000</v>
      </c>
      <c r="M8">
        <v>12796000</v>
      </c>
      <c r="N8">
        <v>16709038.310000001</v>
      </c>
      <c r="O8">
        <v>0</v>
      </c>
      <c r="P8">
        <v>74395038.310000002</v>
      </c>
      <c r="Q8">
        <v>53909.45</v>
      </c>
      <c r="R8">
        <v>0</v>
      </c>
      <c r="S8">
        <v>74395038.310000002</v>
      </c>
    </row>
    <row r="9" spans="4:19" x14ac:dyDescent="0.3">
      <c r="D9">
        <v>6</v>
      </c>
      <c r="E9" t="s">
        <v>16</v>
      </c>
      <c r="F9">
        <v>10</v>
      </c>
      <c r="G9" t="s">
        <v>26</v>
      </c>
      <c r="H9" t="s">
        <v>27</v>
      </c>
      <c r="J9">
        <v>919</v>
      </c>
      <c r="K9">
        <v>0</v>
      </c>
      <c r="L9">
        <v>25754000</v>
      </c>
      <c r="M9">
        <v>22264000</v>
      </c>
      <c r="N9">
        <v>94759.69</v>
      </c>
      <c r="O9">
        <v>0</v>
      </c>
      <c r="P9">
        <v>48112759.689999998</v>
      </c>
      <c r="Q9">
        <v>52353.38</v>
      </c>
      <c r="R9">
        <v>0</v>
      </c>
      <c r="S9">
        <v>48112759.689999998</v>
      </c>
    </row>
    <row r="10" spans="4:19" x14ac:dyDescent="0.3">
      <c r="D10">
        <v>7</v>
      </c>
      <c r="E10" t="s">
        <v>16</v>
      </c>
      <c r="F10">
        <v>11</v>
      </c>
      <c r="G10" t="s">
        <v>28</v>
      </c>
      <c r="H10" t="s">
        <v>29</v>
      </c>
      <c r="J10">
        <v>34</v>
      </c>
      <c r="K10">
        <v>0</v>
      </c>
      <c r="L10">
        <v>794000</v>
      </c>
      <c r="M10">
        <v>735000</v>
      </c>
      <c r="N10">
        <v>470535.96</v>
      </c>
      <c r="O10">
        <v>0</v>
      </c>
      <c r="P10">
        <v>1999535.96</v>
      </c>
      <c r="Q10">
        <v>58809.88</v>
      </c>
      <c r="R10">
        <v>0</v>
      </c>
      <c r="S10">
        <v>1999535.96</v>
      </c>
    </row>
    <row r="11" spans="4:19" x14ac:dyDescent="0.3">
      <c r="D11">
        <v>8</v>
      </c>
      <c r="E11" t="s">
        <v>16</v>
      </c>
      <c r="F11">
        <v>13</v>
      </c>
      <c r="G11" t="s">
        <v>30</v>
      </c>
      <c r="H11" t="s">
        <v>31</v>
      </c>
      <c r="J11">
        <v>11</v>
      </c>
      <c r="K11">
        <v>0</v>
      </c>
      <c r="L11">
        <v>240000</v>
      </c>
      <c r="M11">
        <v>520000</v>
      </c>
      <c r="N11">
        <v>136387.14000000001</v>
      </c>
      <c r="O11">
        <v>0</v>
      </c>
      <c r="P11">
        <v>896387.14</v>
      </c>
      <c r="Q11">
        <v>81489.740000000005</v>
      </c>
      <c r="R11">
        <v>0</v>
      </c>
      <c r="S11">
        <v>896387.14</v>
      </c>
    </row>
    <row r="12" spans="4:19" x14ac:dyDescent="0.3">
      <c r="D12">
        <v>9</v>
      </c>
      <c r="E12" t="s">
        <v>16</v>
      </c>
      <c r="F12">
        <v>71</v>
      </c>
      <c r="G12" t="s">
        <v>32</v>
      </c>
      <c r="H12" t="s">
        <v>33</v>
      </c>
      <c r="I12" t="s">
        <v>34</v>
      </c>
      <c r="J12">
        <v>52</v>
      </c>
      <c r="K12">
        <v>0</v>
      </c>
      <c r="L12">
        <v>1018000</v>
      </c>
      <c r="M12">
        <v>3708000</v>
      </c>
      <c r="N12">
        <v>302038.89</v>
      </c>
      <c r="O12">
        <v>0</v>
      </c>
      <c r="P12">
        <v>5028038.8899999997</v>
      </c>
      <c r="Q12">
        <v>96693.06</v>
      </c>
      <c r="R12">
        <v>0</v>
      </c>
      <c r="S12">
        <v>5028038.8899999997</v>
      </c>
    </row>
    <row r="13" spans="4:19" x14ac:dyDescent="0.3">
      <c r="D13">
        <v>10</v>
      </c>
      <c r="E13" t="s">
        <v>16</v>
      </c>
      <c r="F13">
        <v>72</v>
      </c>
      <c r="G13" t="s">
        <v>32</v>
      </c>
      <c r="H13" t="s">
        <v>33</v>
      </c>
      <c r="I13" t="s">
        <v>35</v>
      </c>
      <c r="J13">
        <v>22</v>
      </c>
      <c r="K13">
        <v>0</v>
      </c>
      <c r="L13">
        <v>580000</v>
      </c>
      <c r="M13">
        <v>900000</v>
      </c>
      <c r="N13">
        <v>121431.33</v>
      </c>
      <c r="O13">
        <v>0</v>
      </c>
      <c r="P13">
        <v>1601431.33</v>
      </c>
      <c r="Q13">
        <v>72792.33</v>
      </c>
      <c r="R13">
        <v>0</v>
      </c>
      <c r="S13">
        <v>1601431.33</v>
      </c>
    </row>
    <row r="14" spans="4:19" x14ac:dyDescent="0.3">
      <c r="D14">
        <v>11</v>
      </c>
      <c r="E14" t="s">
        <v>16</v>
      </c>
      <c r="F14">
        <v>82</v>
      </c>
      <c r="G14" t="s">
        <v>36</v>
      </c>
      <c r="H14" t="s">
        <v>37</v>
      </c>
      <c r="J14">
        <v>3</v>
      </c>
      <c r="K14">
        <v>0</v>
      </c>
      <c r="L14">
        <v>360000</v>
      </c>
      <c r="M14">
        <v>0</v>
      </c>
      <c r="N14">
        <v>0</v>
      </c>
      <c r="O14">
        <v>0</v>
      </c>
      <c r="P14">
        <v>360000</v>
      </c>
      <c r="Q14">
        <v>120000</v>
      </c>
      <c r="R14">
        <v>0</v>
      </c>
      <c r="S14">
        <v>360000</v>
      </c>
    </row>
    <row r="15" spans="4:19" x14ac:dyDescent="0.3">
      <c r="P15">
        <f>SUM(P4:P14)</f>
        <v>287160615.0999999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iSamarto</dc:creator>
  <cp:lastModifiedBy>iSamarto</cp:lastModifiedBy>
  <dcterms:created xsi:type="dcterms:W3CDTF">2018-11-12T05:11:49Z</dcterms:created>
  <dcterms:modified xsi:type="dcterms:W3CDTF">2018-11-13T09:13:49Z</dcterms:modified>
</cp:coreProperties>
</file>